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1"/>
  <c r="I27" s="1"/>
  <c r="I33" s="1"/>
  <c r="I19" l="1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<sst xmlns="http://schemas.openxmlformats.org/spreadsheetml/2006/main" count="33" uniqueCount="31">
  <si>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</si>
  <si>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</si>
  <si>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</si>
  <si>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</si>
  <si>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</si>
  <si>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</si>
  <si>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</si>
  <si>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</si>
  <si>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</si>
  <si>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</si>
  <si>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</si>
  <si>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</si>
  <si>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</si>
  <si>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</si>
  <si>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</si>
  <si>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</si>
  <si>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</si>
  <si>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</si>
  <si>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</si>
  <si>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</si>
  <si>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</si>
  <si>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78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</si>
  <si>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</si>
  <si>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</si>
  <si>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</si>
  <si>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</si>
  <si>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</si>
  <si>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Обслуживание л/счета</t>
  </si>
  <si>
    <t xml:space="preserve"> за 2024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</si>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</sst>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5" zoomScale="130" zoomScaleNormal="130" workbookViewId="0">
      <selection activeCell="J26" sqref="J26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28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719.5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5" t="s">
        <v>9</v>
      </c>
      <c r="C11" s="25"/>
      <c r="D11" s="25"/>
      <c r="E11" s="25"/>
      <c r="F11" s="25"/>
      <c r="G11" s="25"/>
      <c r="H11" s="25"/>
      <c r="I11" s="14">
        <f>SUM(I13:I18)</f>
        <v>105848.33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6"/>
      <c r="I13" s="14">
        <f>12.52*J9*7</f>
        <v>63056.979999999996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6"/>
      <c r="I14" s="14">
        <f>5.84*J9*7</f>
        <v>29413.16</v>
      </c>
    </row>
    <row r="15" spans="1:10">
      <c r="A15" s="8"/>
      <c r="B15" s="23" t="s">
        <v>24</v>
      </c>
      <c r="C15" s="24"/>
      <c r="D15" s="24"/>
      <c r="E15" s="24"/>
      <c r="F15" s="24"/>
      <c r="G15" s="24"/>
      <c r="H15" s="26"/>
      <c r="I15" s="3">
        <v>5736.78</v>
      </c>
    </row>
    <row r="16" spans="1:10" ht="15">
      <c r="A16" s="8"/>
      <c r="B16" s="23" t="s">
        <v>29</v>
      </c>
      <c r="C16" s="27"/>
      <c r="D16" s="27"/>
      <c r="E16" s="27"/>
      <c r="F16" s="27"/>
      <c r="G16" s="27"/>
      <c r="H16" s="28"/>
      <c r="I16" s="3">
        <v>3389.09</v>
      </c>
    </row>
    <row r="17" spans="1:12">
      <c r="A17" s="8"/>
      <c r="B17" s="23" t="s">
        <v>25</v>
      </c>
      <c r="C17" s="24"/>
      <c r="D17" s="24"/>
      <c r="E17" s="24"/>
      <c r="F17" s="24"/>
      <c r="G17" s="24"/>
      <c r="H17" s="26"/>
      <c r="I17" s="3">
        <v>572.35</v>
      </c>
    </row>
    <row r="18" spans="1:12" ht="15">
      <c r="A18" s="8"/>
      <c r="B18" s="23" t="s">
        <v>27</v>
      </c>
      <c r="C18" s="24"/>
      <c r="D18" s="27"/>
      <c r="E18" s="27"/>
      <c r="F18" s="27"/>
      <c r="G18" s="27"/>
      <c r="H18" s="28"/>
      <c r="I18" s="3">
        <v>3679.97</v>
      </c>
    </row>
    <row r="19" spans="1:12">
      <c r="A19" s="2">
        <v>2</v>
      </c>
      <c r="B19" s="25" t="s">
        <v>2</v>
      </c>
      <c r="C19" s="25"/>
      <c r="D19" s="25"/>
      <c r="E19" s="25"/>
      <c r="F19" s="25"/>
      <c r="G19" s="25"/>
      <c r="H19" s="25"/>
      <c r="I19" s="14">
        <f>SUM(I21:I24)</f>
        <v>92470.14</v>
      </c>
    </row>
    <row r="20" spans="1:12">
      <c r="A20" s="4"/>
      <c r="B20" s="31" t="s">
        <v>3</v>
      </c>
      <c r="C20" s="31"/>
      <c r="D20" s="31"/>
      <c r="E20" s="31"/>
      <c r="F20" s="31"/>
      <c r="G20" s="31"/>
      <c r="H20" s="31"/>
      <c r="I20" s="3"/>
    </row>
    <row r="21" spans="1:12" ht="38.25" customHeight="1">
      <c r="A21" s="8"/>
      <c r="B21" s="23" t="s">
        <v>20</v>
      </c>
      <c r="C21" s="29"/>
      <c r="D21" s="29"/>
      <c r="E21" s="29"/>
      <c r="F21" s="29"/>
      <c r="G21" s="29"/>
      <c r="H21" s="30"/>
      <c r="I21" s="15">
        <f>3.65*J9*7</f>
        <v>18383.224999999999</v>
      </c>
    </row>
    <row r="22" spans="1:12" ht="36.75" customHeight="1">
      <c r="A22" s="8"/>
      <c r="B22" s="23" t="s">
        <v>15</v>
      </c>
      <c r="C22" s="27"/>
      <c r="D22" s="27"/>
      <c r="E22" s="27"/>
      <c r="F22" s="27"/>
      <c r="G22" s="27"/>
      <c r="H22" s="28"/>
      <c r="I22" s="16">
        <f>6.88*J9*7</f>
        <v>34651.119999999995</v>
      </c>
      <c r="L22" s="11"/>
    </row>
    <row r="23" spans="1:12" ht="15">
      <c r="A23" s="8"/>
      <c r="B23" s="23" t="s">
        <v>14</v>
      </c>
      <c r="C23" s="29"/>
      <c r="D23" s="29"/>
      <c r="E23" s="29"/>
      <c r="F23" s="29"/>
      <c r="G23" s="29"/>
      <c r="H23" s="30"/>
      <c r="I23" s="16">
        <f>4.8*J9*7</f>
        <v>24175.200000000001</v>
      </c>
    </row>
    <row r="24" spans="1:12">
      <c r="A24" s="8"/>
      <c r="B24" s="23" t="s">
        <v>13</v>
      </c>
      <c r="C24" s="24"/>
      <c r="D24" s="24"/>
      <c r="E24" s="24"/>
      <c r="F24" s="24"/>
      <c r="G24" s="24"/>
      <c r="H24" s="26"/>
      <c r="I24" s="16">
        <f>3.03*J9*7</f>
        <v>15260.595000000001</v>
      </c>
    </row>
    <row r="25" spans="1:12" ht="21.75" customHeight="1">
      <c r="A25" s="2">
        <v>3</v>
      </c>
      <c r="B25" s="25" t="s">
        <v>4</v>
      </c>
      <c r="C25" s="25"/>
      <c r="D25" s="25"/>
      <c r="E25" s="25"/>
      <c r="F25" s="25"/>
      <c r="G25" s="25"/>
      <c r="H25" s="25"/>
      <c r="I25" s="3">
        <v>0</v>
      </c>
    </row>
    <row r="26" spans="1:12">
      <c r="A26" s="2">
        <v>4</v>
      </c>
      <c r="B26" s="25" t="s">
        <v>17</v>
      </c>
      <c r="C26" s="25"/>
      <c r="D26" s="25"/>
      <c r="E26" s="25"/>
      <c r="F26" s="25"/>
      <c r="G26" s="25"/>
      <c r="H26" s="25"/>
      <c r="I26" s="12">
        <v>-12611.46</v>
      </c>
    </row>
    <row r="27" spans="1:12">
      <c r="A27" s="2">
        <v>5</v>
      </c>
      <c r="B27" s="25" t="s">
        <v>5</v>
      </c>
      <c r="C27" s="25"/>
      <c r="D27" s="25"/>
      <c r="E27" s="25"/>
      <c r="F27" s="25"/>
      <c r="G27" s="25"/>
      <c r="H27" s="25"/>
      <c r="I27" s="14">
        <f>I11</f>
        <v>105848.33</v>
      </c>
    </row>
    <row r="28" spans="1:12">
      <c r="A28" s="2">
        <v>6</v>
      </c>
      <c r="B28" s="25" t="s">
        <v>26</v>
      </c>
      <c r="C28" s="25"/>
      <c r="D28" s="25"/>
      <c r="E28" s="25"/>
      <c r="F28" s="25"/>
      <c r="G28" s="25"/>
      <c r="H28" s="25"/>
      <c r="I28" s="12">
        <v>87693.74</v>
      </c>
    </row>
    <row r="29" spans="1:12" ht="12" customHeight="1">
      <c r="A29" s="17"/>
      <c r="B29" s="23" t="s">
        <v>22</v>
      </c>
      <c r="C29" s="24"/>
      <c r="D29" s="24"/>
      <c r="E29" s="24"/>
      <c r="F29" s="24"/>
      <c r="G29" s="24"/>
      <c r="H29" s="26"/>
      <c r="I29" s="3">
        <v>4250.68</v>
      </c>
    </row>
    <row r="30" spans="1:12" ht="12" customHeight="1">
      <c r="A30" s="22"/>
      <c r="B30" s="37" t="s">
        <v>30</v>
      </c>
      <c r="C30" s="38"/>
      <c r="D30" s="38"/>
      <c r="E30" s="38"/>
      <c r="F30" s="38"/>
      <c r="G30" s="38"/>
      <c r="H30" s="39"/>
      <c r="I30" s="3">
        <v>3024.35</v>
      </c>
    </row>
    <row r="31" spans="1:12" ht="12" customHeight="1">
      <c r="A31" s="17"/>
      <c r="B31" s="23" t="s">
        <v>23</v>
      </c>
      <c r="C31" s="24"/>
      <c r="D31" s="24"/>
      <c r="E31" s="24"/>
      <c r="F31" s="24"/>
      <c r="G31" s="24"/>
      <c r="H31" s="26"/>
      <c r="I31" s="3">
        <v>515.05999999999995</v>
      </c>
    </row>
    <row r="32" spans="1:12" ht="12" customHeight="1">
      <c r="A32" s="21"/>
      <c r="B32" s="23" t="s">
        <v>27</v>
      </c>
      <c r="C32" s="24"/>
      <c r="D32" s="19"/>
      <c r="E32" s="19"/>
      <c r="F32" s="19"/>
      <c r="G32" s="19"/>
      <c r="H32" s="20"/>
      <c r="I32" s="3">
        <v>4250.68</v>
      </c>
    </row>
    <row r="33" spans="1:9">
      <c r="A33" s="2">
        <v>7</v>
      </c>
      <c r="B33" s="25" t="s">
        <v>18</v>
      </c>
      <c r="C33" s="25"/>
      <c r="D33" s="25"/>
      <c r="E33" s="25"/>
      <c r="F33" s="25"/>
      <c r="G33" s="25"/>
      <c r="H33" s="25"/>
      <c r="I33" s="18">
        <f>I26+I27-I28-I29-I31-I32</f>
        <v>-3473.2900000000104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15:H15"/>
    <mergeCell ref="B17:H17"/>
    <mergeCell ref="B32:C32"/>
    <mergeCell ref="B26:H26"/>
    <mergeCell ref="B27:H27"/>
    <mergeCell ref="B28:H28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8:H18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2025-01-28T12:45:37Z</dcterms:modified>
</cp:coreProperties>
</file>