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<sst xmlns="http://schemas.openxmlformats.org/spreadsheetml/2006/main" count="31" uniqueCount="30">
  <si>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</si>
  <si>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</si>
  <si>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</si>
  <si>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</si>
  <si>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</si>
  <si>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</si>
  <si>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</si>
  <si>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</si>
  <si>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</si>
  <si>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</si>
  <si>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</si>
  <si>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</si>
  <si>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</si>
  <si>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</si>
  <si>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</si>
  <si>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</si>
  <si>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</si>
  <si>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</si>
  <si>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</si>
  <si>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</si>
  <si>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</si>
  <si>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83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</si>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</sst>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29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2149.1999999999998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2">
        <f>SUM(I13:I17)</f>
        <v>481025.18999999989</v>
      </c>
      <c r="J11" s="11"/>
    </row>
    <row r="12" spans="1:10">
      <c r="A12" s="3"/>
      <c r="B12" s="27" t="s">
        <v>3</v>
      </c>
      <c r="C12" s="27"/>
      <c r="D12" s="27"/>
      <c r="E12" s="27"/>
      <c r="F12" s="27"/>
      <c r="G12" s="27"/>
      <c r="H12" s="27"/>
      <c r="I12" s="12"/>
    </row>
    <row r="13" spans="1:10" ht="15" customHeight="1">
      <c r="A13" s="3"/>
      <c r="B13" s="20" t="s">
        <v>12</v>
      </c>
      <c r="C13" s="21"/>
      <c r="D13" s="21"/>
      <c r="E13" s="21"/>
      <c r="F13" s="21"/>
      <c r="G13" s="21"/>
      <c r="H13" s="28"/>
      <c r="I13" s="12">
        <f>9.9*J9*12</f>
        <v>255324.95999999996</v>
      </c>
    </row>
    <row r="14" spans="1:10">
      <c r="A14" s="3"/>
      <c r="B14" s="20" t="s">
        <v>11</v>
      </c>
      <c r="C14" s="21"/>
      <c r="D14" s="21"/>
      <c r="E14" s="21"/>
      <c r="F14" s="21"/>
      <c r="G14" s="21"/>
      <c r="H14" s="28"/>
      <c r="I14" s="12">
        <f>4.6*J9*12</f>
        <v>118635.83999999997</v>
      </c>
    </row>
    <row r="15" spans="1:10">
      <c r="A15" s="7"/>
      <c r="B15" s="20" t="s">
        <v>24</v>
      </c>
      <c r="C15" s="21"/>
      <c r="D15" s="21"/>
      <c r="E15" s="21"/>
      <c r="F15" s="21"/>
      <c r="G15" s="21"/>
      <c r="H15" s="28"/>
      <c r="I15" s="12">
        <v>96164.12</v>
      </c>
    </row>
    <row r="16" spans="1:10">
      <c r="A16" s="7"/>
      <c r="B16" s="20" t="s">
        <v>25</v>
      </c>
      <c r="C16" s="21"/>
      <c r="D16" s="21"/>
      <c r="E16" s="21"/>
      <c r="F16" s="21"/>
      <c r="G16" s="21"/>
      <c r="H16" s="28"/>
      <c r="I16" s="12">
        <v>2857.42</v>
      </c>
    </row>
    <row r="17" spans="1:12">
      <c r="A17" s="7"/>
      <c r="B17" s="20" t="s">
        <v>28</v>
      </c>
      <c r="C17" s="21"/>
      <c r="D17" s="17"/>
      <c r="E17" s="17"/>
      <c r="F17" s="17"/>
      <c r="G17" s="17"/>
      <c r="H17" s="18"/>
      <c r="I17" s="12">
        <v>8042.85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2">
        <f>SUM(I20:I23)</f>
        <v>373960.79999999993</v>
      </c>
    </row>
    <row r="19" spans="1:12">
      <c r="A19" s="3"/>
      <c r="B19" s="27" t="s">
        <v>3</v>
      </c>
      <c r="C19" s="27"/>
      <c r="D19" s="27"/>
      <c r="E19" s="27"/>
      <c r="F19" s="27"/>
      <c r="G19" s="27"/>
      <c r="H19" s="27"/>
      <c r="I19" s="12"/>
    </row>
    <row r="20" spans="1:12" ht="38.25" customHeight="1">
      <c r="A20" s="7"/>
      <c r="B20" s="20" t="s">
        <v>20</v>
      </c>
      <c r="C20" s="32"/>
      <c r="D20" s="32"/>
      <c r="E20" s="32"/>
      <c r="F20" s="32"/>
      <c r="G20" s="32"/>
      <c r="H20" s="33"/>
      <c r="I20" s="13">
        <f>2.89*J9*12</f>
        <v>74534.255999999994</v>
      </c>
    </row>
    <row r="21" spans="1:12" ht="36.75" customHeight="1">
      <c r="A21" s="7"/>
      <c r="B21" s="20" t="s">
        <v>15</v>
      </c>
      <c r="C21" s="30"/>
      <c r="D21" s="30"/>
      <c r="E21" s="30"/>
      <c r="F21" s="30"/>
      <c r="G21" s="30"/>
      <c r="H21" s="31"/>
      <c r="I21" s="14">
        <f>5.43*J9*12</f>
        <v>140041.87199999997</v>
      </c>
      <c r="L21" s="10"/>
    </row>
    <row r="22" spans="1:12" ht="15">
      <c r="A22" s="7"/>
      <c r="B22" s="20" t="s">
        <v>14</v>
      </c>
      <c r="C22" s="32"/>
      <c r="D22" s="32"/>
      <c r="E22" s="32"/>
      <c r="F22" s="32"/>
      <c r="G22" s="32"/>
      <c r="H22" s="33"/>
      <c r="I22" s="14">
        <f>3.79*J9*12</f>
        <v>97745.61599999998</v>
      </c>
    </row>
    <row r="23" spans="1:12">
      <c r="A23" s="7"/>
      <c r="B23" s="20" t="s">
        <v>13</v>
      </c>
      <c r="C23" s="21"/>
      <c r="D23" s="21"/>
      <c r="E23" s="21"/>
      <c r="F23" s="21"/>
      <c r="G23" s="21"/>
      <c r="H23" s="28"/>
      <c r="I23" s="14">
        <f>2.39*J9*12</f>
        <v>61639.055999999997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12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6">
        <v>-200299.54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2">
        <f>I11</f>
        <v>481025.18999999989</v>
      </c>
    </row>
    <row r="27" spans="1:12">
      <c r="A27" s="2">
        <v>6</v>
      </c>
      <c r="B27" s="22" t="s">
        <v>26</v>
      </c>
      <c r="C27" s="22"/>
      <c r="D27" s="22"/>
      <c r="E27" s="22"/>
      <c r="F27" s="22"/>
      <c r="G27" s="22"/>
      <c r="H27" s="22"/>
      <c r="I27" s="16">
        <v>436142.3</v>
      </c>
    </row>
    <row r="28" spans="1:12" ht="12" customHeight="1">
      <c r="A28" s="15"/>
      <c r="B28" s="20" t="s">
        <v>22</v>
      </c>
      <c r="C28" s="21"/>
      <c r="D28" s="21"/>
      <c r="E28" s="21"/>
      <c r="F28" s="21"/>
      <c r="G28" s="21"/>
      <c r="H28" s="28"/>
      <c r="I28" s="12">
        <v>88666.21</v>
      </c>
    </row>
    <row r="29" spans="1:12" ht="12" customHeight="1">
      <c r="A29" s="15"/>
      <c r="B29" s="20" t="s">
        <v>23</v>
      </c>
      <c r="C29" s="21"/>
      <c r="D29" s="21"/>
      <c r="E29" s="21"/>
      <c r="F29" s="21"/>
      <c r="G29" s="21"/>
      <c r="H29" s="28"/>
      <c r="I29" s="12">
        <v>2626.87</v>
      </c>
    </row>
    <row r="30" spans="1:12" ht="12" customHeight="1">
      <c r="A30" s="19"/>
      <c r="B30" s="20" t="s">
        <v>27</v>
      </c>
      <c r="C30" s="21"/>
      <c r="D30" s="17"/>
      <c r="E30" s="17"/>
      <c r="F30" s="17"/>
      <c r="G30" s="17"/>
      <c r="H30" s="18"/>
      <c r="I30" s="12">
        <v>6553.19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6">
        <f>I25+I26-I27-I28-I29-I30</f>
        <v>-253262.9200000001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6:H16"/>
    <mergeCell ref="B25:H25"/>
    <mergeCell ref="B26:H26"/>
    <mergeCell ref="B27:H27"/>
    <mergeCell ref="B30:C30"/>
    <mergeCell ref="B17:C1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2023-03-22T19:27:38Z</dcterms:modified>
</cp:coreProperties>
</file>